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arson\Google Drive\"/>
    </mc:Choice>
  </mc:AlternateContent>
  <workbookProtection workbookPassword="857D" lockStructure="1"/>
  <bookViews>
    <workbookView xWindow="0" yWindow="0" windowWidth="20730" windowHeight="11760" tabRatio="500"/>
  </bookViews>
  <sheets>
    <sheet name="Private" sheetId="1" r:id="rId1"/>
    <sheet name="Lists" sheetId="5" state="hidden" r:id="rId2"/>
  </sheets>
  <definedNames>
    <definedName name="Aircraft1">Lists!$A$2:$A$15</definedName>
    <definedName name="InstructionRate">Lists!$E$2:$E$4</definedName>
    <definedName name="_xlnm.Print_Area" localSheetId="0">Private!$A$1:$H$20</definedName>
  </definedNames>
  <calcPr calcId="162913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5" i="1" l="1"/>
  <c r="E9" i="1"/>
  <c r="H9" i="1"/>
  <c r="E11" i="1"/>
  <c r="H11" i="1"/>
  <c r="H20" i="1"/>
  <c r="H21" i="1"/>
  <c r="H22" i="1"/>
  <c r="E15" i="1"/>
  <c r="E13" i="1"/>
  <c r="H13" i="1"/>
  <c r="H15" i="1"/>
</calcChain>
</file>

<file path=xl/sharedStrings.xml><?xml version="1.0" encoding="utf-8"?>
<sst xmlns="http://schemas.openxmlformats.org/spreadsheetml/2006/main" count="50" uniqueCount="35">
  <si>
    <t>Ground Instruction:</t>
  </si>
  <si>
    <t>Flight Instruction:</t>
  </si>
  <si>
    <t>Aircraft #1</t>
  </si>
  <si>
    <t>Aircraft #2</t>
  </si>
  <si>
    <t>Ground School Kit:</t>
  </si>
  <si>
    <t>Knowledge Exam:</t>
  </si>
  <si>
    <t>Solo Flight:</t>
  </si>
  <si>
    <t>Practical Exam:</t>
  </si>
  <si>
    <t>Cessna 152</t>
  </si>
  <si>
    <t>Cessna 172N</t>
  </si>
  <si>
    <t>Cessna 172S</t>
  </si>
  <si>
    <t>Cessna 182T</t>
  </si>
  <si>
    <t>Cessna 182P</t>
  </si>
  <si>
    <t>Commander 114</t>
  </si>
  <si>
    <t>Cessna 172RG</t>
  </si>
  <si>
    <t>Cirrus SR20</t>
  </si>
  <si>
    <t>Aviat Husky</t>
  </si>
  <si>
    <t>Pitts Special</t>
  </si>
  <si>
    <t>Piper Seminole</t>
  </si>
  <si>
    <t>Instruction Rate:</t>
  </si>
  <si>
    <t>Instruction Rates:</t>
  </si>
  <si>
    <t>Amount (hours):</t>
  </si>
  <si>
    <t>Totals:</t>
  </si>
  <si>
    <t>Price:</t>
  </si>
  <si>
    <t>Aircraft:</t>
  </si>
  <si>
    <t>Cirrus SR22 G3</t>
  </si>
  <si>
    <t>Cirrus SR22 G2</t>
  </si>
  <si>
    <t>Medical Exam:</t>
  </si>
  <si>
    <t>Aircraft Price:</t>
  </si>
  <si>
    <t xml:space="preserve">*Estimates based on minimum course requirements </t>
  </si>
  <si>
    <t>Simulator</t>
  </si>
  <si>
    <t>Instrument Airplane</t>
  </si>
  <si>
    <t>Total</t>
  </si>
  <si>
    <t>Sales Tax</t>
  </si>
  <si>
    <t>*Estimated Course Total: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</si>
</sst>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6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scheme val="minor"/>
    </font>
    <font>
      <sz val="12"/>
      <color rgb="FF9C6500"/>
      <name val="Calibri"/>
      <family val="2"/>
      <scheme val="minor"/>
    </font>
    <font>
      <b/>
      <sz val="12"/>
      <color rgb="FFFA7D00"/>
      <name val="Calibri"/>
      <family val="2"/>
      <scheme val="minor"/>
    </font>
    <font>
      <sz val="12"/>
      <color rgb="FFFA7D0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4"/>
      <color rgb="FF006100"/>
      <name val="Calibri"/>
      <scheme val="minor"/>
    </font>
    <font>
      <b/>
      <i/>
      <sz val="24"/>
      <color rgb="FFFA7D00"/>
      <name val="Calibri"/>
      <scheme val="minor"/>
    </font>
    <font>
      <sz val="12"/>
      <name val="Calibri"/>
      <scheme val="minor"/>
    </font>
    <font>
      <i/>
      <sz val="12"/>
      <color theme="1"/>
      <name val="Calibri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6100"/>
      <name val="Calibri"/>
      <family val="2"/>
      <scheme val="minor"/>
    </font>
    <font>
      <i/>
      <sz val="14"/>
      <color rgb="FF0061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2F2F2"/>
      </patternFill>
    </fill>
    <fill>
      <patternFill patternType="solid">
        <fgColor rgb="FFC6EFCE"/>
        <bgColor indexed="64"/>
      </patternFill>
    </fill>
  </fills>
  <borders count="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slantDashDot">
        <color auto="1"/>
      </top>
      <bottom/>
      <diagonal/>
    </border>
    <border>
      <left/>
      <right/>
      <top/>
      <bottom style="double">
        <color auto="1"/>
      </bottom>
      <diagonal/>
    </border>
    <border>
      <left/>
      <right/>
      <top style="thick">
        <color auto="1"/>
      </top>
      <bottom/>
      <diagonal/>
    </border>
  </borders>
  <cellStyleXfs count="63">
    <xf numFmtId="0" fontId="0" fillId="0" borderId="0"/>
    <xf numFmtId="0" fontId="1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1" applyNumberFormat="0" applyAlignment="0" applyProtection="0"/>
    <xf numFmtId="0" fontId="4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1">
    <xf numFmtId="0" fontId="0" fillId="0" borderId="0" xfId="0"/>
    <xf numFmtId="164" fontId="0" fillId="0" borderId="0" xfId="0" applyNumberFormat="1"/>
    <xf numFmtId="0" fontId="1" fillId="2" borderId="0" xfId="1"/>
    <xf numFmtId="0" fontId="2" fillId="3" borderId="0" xfId="2"/>
    <xf numFmtId="164" fontId="2" fillId="3" borderId="0" xfId="2" applyNumberFormat="1"/>
    <xf numFmtId="0" fontId="0" fillId="0" borderId="0" xfId="0" applyAlignment="1">
      <alignment horizontal="right"/>
    </xf>
    <xf numFmtId="16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2" fillId="3" borderId="0" xfId="2" applyAlignment="1">
      <alignment horizontal="left"/>
    </xf>
    <xf numFmtId="0" fontId="1" fillId="2" borderId="3" xfId="1" applyBorder="1" applyAlignment="1">
      <alignment horizontal="right"/>
    </xf>
    <xf numFmtId="164" fontId="5" fillId="0" borderId="0" xfId="0" applyNumberFormat="1" applyFont="1"/>
    <xf numFmtId="0" fontId="0" fillId="0" borderId="0" xfId="0" applyBorder="1"/>
    <xf numFmtId="0" fontId="10" fillId="0" borderId="0" xfId="0" applyFont="1" applyAlignment="1">
      <alignment horizontal="right"/>
    </xf>
    <xf numFmtId="0" fontId="10" fillId="0" borderId="0" xfId="0" applyFont="1"/>
    <xf numFmtId="164" fontId="10" fillId="0" borderId="0" xfId="0" applyNumberFormat="1" applyFont="1"/>
    <xf numFmtId="0" fontId="11" fillId="0" borderId="0" xfId="0" applyFont="1"/>
    <xf numFmtId="164" fontId="10" fillId="0" borderId="0" xfId="0" applyNumberFormat="1" applyFont="1" applyAlignment="1">
      <alignment horizontal="right"/>
    </xf>
    <xf numFmtId="0" fontId="0" fillId="0" borderId="0" xfId="0" applyProtection="1">
      <protection locked="0"/>
    </xf>
    <xf numFmtId="164" fontId="3" fillId="4" borderId="0" xfId="3" applyNumberFormat="1" applyBorder="1"/>
    <xf numFmtId="164" fontId="0" fillId="0" borderId="0" xfId="0" applyNumberFormat="1" applyBorder="1"/>
    <xf numFmtId="164" fontId="3" fillId="4" borderId="4" xfId="3" applyNumberFormat="1" applyBorder="1" applyAlignment="1">
      <alignment horizontal="right"/>
    </xf>
    <xf numFmtId="0" fontId="12" fillId="0" borderId="0" xfId="0" applyFont="1"/>
    <xf numFmtId="164" fontId="1" fillId="0" borderId="0" xfId="1" applyNumberFormat="1" applyFill="1" applyBorder="1"/>
    <xf numFmtId="0" fontId="14" fillId="0" borderId="5" xfId="1" applyFont="1" applyFill="1" applyBorder="1"/>
    <xf numFmtId="164" fontId="1" fillId="0" borderId="5" xfId="1" applyNumberFormat="1" applyFill="1" applyBorder="1"/>
    <xf numFmtId="164" fontId="0" fillId="5" borderId="3" xfId="0" applyNumberFormat="1" applyFill="1" applyBorder="1"/>
    <xf numFmtId="0" fontId="0" fillId="5" borderId="3" xfId="0" applyFill="1" applyBorder="1"/>
    <xf numFmtId="0" fontId="15" fillId="2" borderId="3" xfId="1" applyFont="1" applyBorder="1" applyAlignment="1">
      <alignment horizontal="center"/>
    </xf>
    <xf numFmtId="0" fontId="8" fillId="2" borderId="3" xfId="1" applyFont="1" applyBorder="1" applyAlignment="1">
      <alignment horizontal="center"/>
    </xf>
    <xf numFmtId="164" fontId="9" fillId="0" borderId="0" xfId="4" applyNumberFormat="1" applyFont="1" applyBorder="1" applyAlignment="1">
      <alignment horizontal="center"/>
    </xf>
    <xf numFmtId="164" fontId="9" fillId="0" borderId="2" xfId="4" applyNumberFormat="1" applyFont="1" applyAlignment="1">
      <alignment horizontal="center"/>
    </xf>
  </cellXfs>
  <cellStyles count="63">
    <cellStyle name="Calculation" xfId="3" builtinId="22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Good" xfId="1" builtinId="26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Linked Cell" xfId="4" builtinId="24"/>
    <cellStyle name="Neutral" xfId="2" builtinId="28"/>
    <cellStyle name="Normal" xfId="0" builtinId="0"/>
  </cellStyles>
  <dxfs count="0"/>
  <tableStyles count="0" defaultTableStyle="TableStyleMedium9" defaultPivotStyle="PivotStyleMedium4"/>
  <colors>
    <mruColors>
      <color rgb="FFC6EF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showRuler="0" workbookViewId="0">
      <selection activeCell="B62" sqref="B62"/>
    </sheetView>
  </sheetViews>
  <sheetFormatPr defaultColWidth="11" defaultRowHeight="15.75" x14ac:dyDescent="0.25"/>
  <cols>
    <col min="1" max="1" width="10.875" customWidth="1"/>
    <col min="3" max="3" width="16" customWidth="1"/>
    <col min="4" max="4" width="17.125" style="5" hidden="1" customWidth="1"/>
    <col min="5" max="5" width="17.125" style="1" customWidth="1"/>
    <col min="6" max="6" width="15.5" style="1" customWidth="1"/>
    <col min="7" max="7" width="15.375" customWidth="1"/>
    <col min="8" max="8" width="10.875" style="1"/>
    <col min="10" max="11" width="10.875" customWidth="1"/>
  </cols>
  <sheetData>
    <row r="1" spans="1:11" ht="15.95" customHeight="1" x14ac:dyDescent="0.25">
      <c r="A1" s="29" t="s">
        <v>31</v>
      </c>
      <c r="B1" s="29"/>
      <c r="C1" s="29"/>
      <c r="D1" s="29"/>
      <c r="E1" s="29"/>
      <c r="F1" s="11"/>
      <c r="G1" s="11"/>
      <c r="H1" s="11"/>
    </row>
    <row r="2" spans="1:11" ht="15" customHeight="1" x14ac:dyDescent="0.25">
      <c r="A2" s="29"/>
      <c r="B2" s="29"/>
      <c r="C2" s="29"/>
      <c r="D2" s="29"/>
      <c r="E2" s="29"/>
      <c r="F2" s="11"/>
      <c r="G2" s="11"/>
      <c r="H2" s="11"/>
      <c r="J2" s="12"/>
      <c r="K2" s="14"/>
    </row>
    <row r="3" spans="1:11" ht="20.100000000000001" customHeight="1" thickBot="1" x14ac:dyDescent="0.3">
      <c r="A3" s="30"/>
      <c r="B3" s="30"/>
      <c r="C3" s="30"/>
      <c r="D3" s="30"/>
      <c r="E3" s="30"/>
      <c r="F3" s="11"/>
      <c r="G3" s="11"/>
      <c r="H3" s="11"/>
      <c r="J3" s="12"/>
      <c r="K3" s="14"/>
    </row>
    <row r="4" spans="1:11" ht="17.25" thickTop="1" thickBot="1" x14ac:dyDescent="0.3">
      <c r="E4" s="20" t="s">
        <v>28</v>
      </c>
      <c r="F4" s="20" t="s">
        <v>19</v>
      </c>
      <c r="G4" s="20" t="s">
        <v>21</v>
      </c>
      <c r="H4" s="20" t="s">
        <v>22</v>
      </c>
      <c r="J4" s="12"/>
      <c r="K4" s="14"/>
    </row>
    <row r="5" spans="1:11" ht="16.5" thickTop="1" x14ac:dyDescent="0.25">
      <c r="A5" s="21" t="s">
        <v>0</v>
      </c>
      <c r="B5" s="21"/>
      <c r="F5" s="4">
        <v>85</v>
      </c>
      <c r="G5" s="3">
        <v>10</v>
      </c>
      <c r="H5" s="18">
        <f>SUM(F5*G5)</f>
        <v>850</v>
      </c>
      <c r="J5" s="12"/>
      <c r="K5" s="14"/>
    </row>
    <row r="6" spans="1:11" x14ac:dyDescent="0.25">
      <c r="A6" s="21"/>
      <c r="B6" s="21"/>
      <c r="H6" s="19"/>
      <c r="J6" s="12"/>
      <c r="K6" s="14"/>
    </row>
    <row r="7" spans="1:11" x14ac:dyDescent="0.25">
      <c r="A7" s="21" t="s">
        <v>1</v>
      </c>
      <c r="B7" s="21"/>
      <c r="H7" s="19"/>
      <c r="J7" s="12"/>
      <c r="K7" s="14"/>
    </row>
    <row r="8" spans="1:11" x14ac:dyDescent="0.25">
      <c r="A8" s="21"/>
      <c r="B8" s="21"/>
      <c r="C8" s="10" t="s">
        <v>24</v>
      </c>
      <c r="D8" s="14"/>
      <c r="H8" s="19"/>
      <c r="J8" s="12"/>
      <c r="K8" s="14"/>
    </row>
    <row r="9" spans="1:11" x14ac:dyDescent="0.25">
      <c r="A9" s="21"/>
      <c r="B9" s="21" t="s">
        <v>2</v>
      </c>
      <c r="C9" s="8" t="s">
        <v>12</v>
      </c>
      <c r="D9" s="16"/>
      <c r="E9" s="18">
        <f>DGET(Lists!A1:B15,Lists!H1,C8:D9)</f>
        <v>182</v>
      </c>
      <c r="F9" s="4">
        <v>75</v>
      </c>
      <c r="G9" s="3">
        <v>5</v>
      </c>
      <c r="H9" s="18">
        <f>SUM((E9+F9)*G9)</f>
        <v>1285</v>
      </c>
      <c r="J9" s="12"/>
      <c r="K9" s="14"/>
    </row>
    <row r="10" spans="1:11" x14ac:dyDescent="0.25">
      <c r="A10" s="21"/>
      <c r="B10" s="21"/>
      <c r="C10" s="10" t="s">
        <v>24</v>
      </c>
      <c r="D10" s="14" t="s">
        <v>23</v>
      </c>
      <c r="E10" s="19"/>
      <c r="F10"/>
      <c r="H10" s="19"/>
      <c r="J10" s="12"/>
      <c r="K10" s="14"/>
    </row>
    <row r="11" spans="1:11" x14ac:dyDescent="0.25">
      <c r="A11" s="21"/>
      <c r="B11" s="21" t="s">
        <v>3</v>
      </c>
      <c r="C11" s="8" t="s">
        <v>30</v>
      </c>
      <c r="D11" s="16"/>
      <c r="E11" s="18">
        <f>DGET(Lists!A1:B15,Lists!H1,C10:D11)</f>
        <v>65</v>
      </c>
      <c r="F11" s="4">
        <v>75</v>
      </c>
      <c r="G11" s="3">
        <v>10</v>
      </c>
      <c r="H11" s="18">
        <f>SUM((E11+F11)*G11)</f>
        <v>1400</v>
      </c>
      <c r="J11" s="12"/>
      <c r="K11" s="14"/>
    </row>
    <row r="12" spans="1:11" x14ac:dyDescent="0.25">
      <c r="A12" s="21" t="s">
        <v>6</v>
      </c>
      <c r="B12" s="21"/>
      <c r="C12" s="10" t="s">
        <v>24</v>
      </c>
      <c r="D12" s="14" t="s">
        <v>23</v>
      </c>
      <c r="E12" s="19"/>
      <c r="H12" s="19"/>
      <c r="J12" s="12"/>
      <c r="K12" s="14"/>
    </row>
    <row r="13" spans="1:11" x14ac:dyDescent="0.25">
      <c r="A13" s="21"/>
      <c r="B13" s="21" t="s">
        <v>2</v>
      </c>
      <c r="C13" s="8" t="s">
        <v>10</v>
      </c>
      <c r="D13" s="12"/>
      <c r="E13" s="18">
        <f>DGET(Lists!A1:B15,Lists!H1,C12:D13)</f>
        <v>155</v>
      </c>
      <c r="G13" s="3">
        <v>0</v>
      </c>
      <c r="H13" s="18">
        <f>SUM(E13*G13)</f>
        <v>0</v>
      </c>
      <c r="J13" s="12"/>
      <c r="K13" s="14"/>
    </row>
    <row r="14" spans="1:11" x14ac:dyDescent="0.25">
      <c r="A14" s="21"/>
      <c r="B14" s="21"/>
      <c r="C14" s="10" t="s">
        <v>24</v>
      </c>
      <c r="D14" s="14" t="s">
        <v>23</v>
      </c>
      <c r="E14" s="19"/>
      <c r="H14" s="19"/>
      <c r="J14" s="12"/>
      <c r="K14" s="14"/>
    </row>
    <row r="15" spans="1:11" x14ac:dyDescent="0.25">
      <c r="A15" s="21"/>
      <c r="B15" s="21" t="s">
        <v>3</v>
      </c>
      <c r="C15" s="8" t="s">
        <v>10</v>
      </c>
      <c r="D15" s="13"/>
      <c r="E15" s="18">
        <f>DGET(Lists!A1:B15,Lists!H1,C14:D15)</f>
        <v>155</v>
      </c>
      <c r="G15" s="3">
        <v>0</v>
      </c>
      <c r="H15" s="18">
        <f>SUM(E15*G15)</f>
        <v>0</v>
      </c>
      <c r="J15" s="12"/>
      <c r="K15" s="14"/>
    </row>
    <row r="16" spans="1:11" x14ac:dyDescent="0.25">
      <c r="A16" s="21" t="s">
        <v>27</v>
      </c>
      <c r="B16" s="21"/>
      <c r="D16" s="13"/>
      <c r="H16" s="18">
        <v>0</v>
      </c>
    </row>
    <row r="17" spans="1:9" x14ac:dyDescent="0.25">
      <c r="A17" s="21" t="s">
        <v>4</v>
      </c>
      <c r="B17" s="21"/>
      <c r="H17" s="18">
        <v>120</v>
      </c>
    </row>
    <row r="18" spans="1:9" x14ac:dyDescent="0.25">
      <c r="A18" s="21" t="s">
        <v>5</v>
      </c>
      <c r="B18" s="21"/>
      <c r="H18" s="18">
        <v>165</v>
      </c>
    </row>
    <row r="19" spans="1:9" ht="16.5" thickBot="1" x14ac:dyDescent="0.3">
      <c r="A19" s="21" t="s">
        <v>7</v>
      </c>
      <c r="B19" s="21"/>
      <c r="H19" s="18">
        <v>500</v>
      </c>
    </row>
    <row r="20" spans="1:9" ht="24.95" customHeight="1" thickTop="1" x14ac:dyDescent="0.25">
      <c r="D20" s="9"/>
      <c r="E20" s="22"/>
      <c r="F20" s="22"/>
      <c r="G20" s="23" t="s">
        <v>32</v>
      </c>
      <c r="H20" s="24">
        <f>SUM(H5:H19)</f>
        <v>4320</v>
      </c>
      <c r="I20" s="11"/>
    </row>
    <row r="21" spans="1:9" ht="16.5" thickBot="1" x14ac:dyDescent="0.3">
      <c r="G21" t="s">
        <v>33</v>
      </c>
      <c r="H21" s="1">
        <f>(H20*0.068)</f>
        <v>293.76000000000005</v>
      </c>
    </row>
    <row r="22" spans="1:9" ht="35.25" customHeight="1" x14ac:dyDescent="0.3">
      <c r="A22" s="27" t="s">
        <v>34</v>
      </c>
      <c r="B22" s="28"/>
      <c r="C22" s="28"/>
      <c r="E22" s="25"/>
      <c r="F22" s="25"/>
      <c r="G22" s="26"/>
      <c r="H22" s="25">
        <f>(H20+H21)</f>
        <v>4613.76</v>
      </c>
    </row>
    <row r="23" spans="1:9" x14ac:dyDescent="0.25">
      <c r="A23" s="15" t="s">
        <v>29</v>
      </c>
    </row>
  </sheetData>
  <mergeCells count="2">
    <mergeCell ref="A22:C22"/>
    <mergeCell ref="A1:E3"/>
  </mergeCells>
  <phoneticPr fontId="13" type="noConversion"/>
  <dataValidations count="2">
    <dataValidation type="list" allowBlank="1" showInputMessage="1" showErrorMessage="1" sqref="F9 F11 F5">
      <formula1>"65, 75, 85"</formula1>
    </dataValidation>
    <dataValidation type="list" allowBlank="1" showInputMessage="1" showErrorMessage="1" sqref="C13 C15 C9 C11">
      <formula1>Aircraft1</formula1>
    </dataValidation>
  </dataValidations>
  <pageMargins left="0.75" right="0.75" top="1" bottom="1" header="0.5" footer="0.5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Ruler="0" workbookViewId="0">
      <selection activeCell="E28" sqref="E28"/>
    </sheetView>
  </sheetViews>
  <sheetFormatPr defaultColWidth="11" defaultRowHeight="15.75" x14ac:dyDescent="0.25"/>
  <cols>
    <col min="1" max="1" width="16.875" customWidth="1"/>
    <col min="2" max="2" width="10.875" style="1"/>
    <col min="5" max="5" width="17.5" customWidth="1"/>
  </cols>
  <sheetData>
    <row r="1" spans="1:8" x14ac:dyDescent="0.25">
      <c r="A1" s="7" t="s">
        <v>24</v>
      </c>
      <c r="B1" s="6" t="s">
        <v>23</v>
      </c>
      <c r="E1" s="2" t="s">
        <v>20</v>
      </c>
      <c r="G1" s="12" t="s">
        <v>24</v>
      </c>
      <c r="H1" s="12" t="s">
        <v>23</v>
      </c>
    </row>
    <row r="2" spans="1:8" x14ac:dyDescent="0.25">
      <c r="A2" s="17" t="s">
        <v>8</v>
      </c>
      <c r="B2" s="1">
        <v>115</v>
      </c>
      <c r="E2" s="1">
        <v>62</v>
      </c>
      <c r="F2" s="1"/>
    </row>
    <row r="3" spans="1:8" x14ac:dyDescent="0.25">
      <c r="A3" s="17" t="s">
        <v>9</v>
      </c>
      <c r="B3" s="1">
        <v>135</v>
      </c>
      <c r="E3" s="1">
        <v>72</v>
      </c>
      <c r="F3" s="1"/>
    </row>
    <row r="4" spans="1:8" x14ac:dyDescent="0.25">
      <c r="A4" s="17" t="s">
        <v>10</v>
      </c>
      <c r="B4" s="1">
        <v>155</v>
      </c>
      <c r="E4" s="1">
        <v>82</v>
      </c>
      <c r="F4" s="1"/>
    </row>
    <row r="5" spans="1:8" x14ac:dyDescent="0.25">
      <c r="A5" s="17" t="s">
        <v>14</v>
      </c>
      <c r="B5" s="1">
        <v>190</v>
      </c>
    </row>
    <row r="6" spans="1:8" x14ac:dyDescent="0.25">
      <c r="A6" s="17" t="s">
        <v>11</v>
      </c>
      <c r="B6" s="1">
        <v>182</v>
      </c>
    </row>
    <row r="7" spans="1:8" x14ac:dyDescent="0.25">
      <c r="A7" s="17" t="s">
        <v>12</v>
      </c>
      <c r="B7" s="1">
        <v>182</v>
      </c>
    </row>
    <row r="8" spans="1:8" x14ac:dyDescent="0.25">
      <c r="A8" s="17" t="s">
        <v>13</v>
      </c>
      <c r="B8" s="1">
        <v>195</v>
      </c>
    </row>
    <row r="9" spans="1:8" x14ac:dyDescent="0.25">
      <c r="A9" s="17" t="s">
        <v>18</v>
      </c>
      <c r="B9" s="1">
        <v>289</v>
      </c>
    </row>
    <row r="10" spans="1:8" x14ac:dyDescent="0.25">
      <c r="A10" s="17" t="s">
        <v>15</v>
      </c>
      <c r="B10" s="1">
        <v>255</v>
      </c>
    </row>
    <row r="11" spans="1:8" x14ac:dyDescent="0.25">
      <c r="A11" s="17" t="s">
        <v>26</v>
      </c>
      <c r="B11" s="1">
        <v>295</v>
      </c>
    </row>
    <row r="12" spans="1:8" x14ac:dyDescent="0.25">
      <c r="A12" s="17" t="s">
        <v>25</v>
      </c>
      <c r="B12" s="1">
        <v>345</v>
      </c>
    </row>
    <row r="13" spans="1:8" x14ac:dyDescent="0.25">
      <c r="A13" s="17" t="s">
        <v>16</v>
      </c>
      <c r="B13" s="1">
        <v>189</v>
      </c>
    </row>
    <row r="14" spans="1:8" x14ac:dyDescent="0.25">
      <c r="A14" s="17" t="s">
        <v>17</v>
      </c>
      <c r="B14" s="1">
        <v>250</v>
      </c>
    </row>
    <row r="15" spans="1:8" x14ac:dyDescent="0.25">
      <c r="A15" s="17" t="s">
        <v>30</v>
      </c>
      <c r="B15" s="1">
        <v>65</v>
      </c>
    </row>
  </sheetData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Private</vt:lpstr>
      <vt:lpstr>Lists</vt:lpstr>
      <vt:lpstr>Aircraft1</vt:lpstr>
      <vt:lpstr>InstructionRate</vt:lpstr>
      <vt:lpstr>Private!Print_Area</vt:lpstr>
    </vt:vector>
  </TitlesOfParts>
  <Company>Leading Edge Aviation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Jason Rasmussen</dc:creator>
  <cp:lastModifiedBy>Carson Sharp</cp:lastModifiedBy>
  <dcterms:created xsi:type="dcterms:W3CDTF">2014-06-26T00:41:37Z</dcterms:created>
  <dcterms:modified xsi:type="dcterms:W3CDTF">2016-02-19T00:25:36Z</dcterms:modified>
</cp:coreProperties>
</file>